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1_pielikums" sheetId="1" r:id="rId1"/>
  </sheets>
  <externalReferences>
    <externalReference r:id="rId2"/>
  </externalReferences>
  <definedNames>
    <definedName name="_2004.gads" localSheetId="0">#REF!</definedName>
    <definedName name="_2004.gads">#REF!</definedName>
    <definedName name="_2005.gads" localSheetId="0">#REF!</definedName>
    <definedName name="_2005.gads">#REF!</definedName>
    <definedName name="_2006.gads" localSheetId="0">#REF!</definedName>
    <definedName name="_2006.gads">#REF!</definedName>
    <definedName name="_2007.gads" localSheetId="0">#REF!</definedName>
    <definedName name="_2007.gads">#REF!</definedName>
    <definedName name="_2008.gads" localSheetId="0">#REF!</definedName>
    <definedName name="_2008.gads">#REF!</definedName>
    <definedName name="galvoj_2010" localSheetId="0">#REF!</definedName>
    <definedName name="galvoj_2010">#REF!</definedName>
    <definedName name="ispa_gen" localSheetId="0">#REF!</definedName>
    <definedName name="ispa_gen">#REF!</definedName>
    <definedName name="ispa_TA" localSheetId="0">#REF!</definedName>
    <definedName name="ispa_TA">#REF!</definedName>
    <definedName name="jauns" localSheetId="0">#REF!</definedName>
    <definedName name="jauns">#REF!</definedName>
    <definedName name="Laika_sadalijums_1" localSheetId="0">#REF!</definedName>
    <definedName name="Laika_sadalijums_1">#REF!</definedName>
    <definedName name="sun" localSheetId="0">'[1]Atalgojumi(G)'!#REF!</definedName>
    <definedName name="sun">'[1]Atalgojumi(G)'!#REF!</definedName>
    <definedName name="V_k" localSheetId="0">#REF!</definedName>
    <definedName name="V_k">#REF!</definedName>
    <definedName name="xxx" localSheetId="0">#REF!</definedName>
    <definedName name="xxx">#REF!</definedName>
  </definedNames>
  <calcPr calcId="145621"/>
</workbook>
</file>

<file path=xl/calcChain.xml><?xml version="1.0" encoding="utf-8"?>
<calcChain xmlns="http://schemas.openxmlformats.org/spreadsheetml/2006/main">
  <c r="I15" i="1" l="1"/>
  <c r="Q18" i="1"/>
  <c r="Q16" i="1"/>
  <c r="Q15" i="1"/>
  <c r="Z13" i="1"/>
  <c r="Z15" i="1"/>
  <c r="Z10" i="1"/>
  <c r="Z7" i="1"/>
  <c r="Y10" i="1"/>
  <c r="Y9" i="1"/>
  <c r="Y8" i="1"/>
  <c r="Y7" i="1"/>
  <c r="Y15" i="1" l="1"/>
  <c r="X8" i="1" l="1"/>
  <c r="X9" i="1"/>
  <c r="X10" i="1"/>
  <c r="X7" i="1"/>
  <c r="V10" i="1" l="1"/>
  <c r="T10" i="1"/>
  <c r="R10" i="1"/>
  <c r="P10" i="1"/>
  <c r="N10" i="1"/>
  <c r="L10" i="1"/>
  <c r="J10" i="1"/>
  <c r="H10" i="1"/>
  <c r="V9" i="1"/>
  <c r="T9" i="1"/>
  <c r="R9" i="1"/>
  <c r="P9" i="1"/>
  <c r="N9" i="1"/>
  <c r="L9" i="1"/>
  <c r="J9" i="1"/>
  <c r="H9" i="1"/>
  <c r="V8" i="1"/>
  <c r="T8" i="1"/>
  <c r="R8" i="1"/>
  <c r="P8" i="1"/>
  <c r="N8" i="1"/>
  <c r="L8" i="1"/>
  <c r="J8" i="1"/>
  <c r="H8" i="1"/>
  <c r="V7" i="1"/>
  <c r="T7" i="1"/>
  <c r="S13" i="1" s="1"/>
  <c r="R7" i="1"/>
  <c r="P7" i="1"/>
  <c r="N7" i="1"/>
  <c r="M13" i="1" s="1"/>
  <c r="L7" i="1"/>
  <c r="K13" i="1" s="1"/>
  <c r="J7" i="1"/>
  <c r="H7" i="1"/>
  <c r="Z8" i="1" l="1"/>
  <c r="Z9" i="1"/>
  <c r="I13" i="1"/>
  <c r="O13" i="1"/>
  <c r="Q13" i="1"/>
  <c r="U13" i="1"/>
  <c r="W13" i="1"/>
  <c r="G13" i="1"/>
  <c r="Y17" i="1" l="1"/>
  <c r="Y16" i="1" s="1"/>
  <c r="Y18" i="1" l="1"/>
  <c r="Y19" i="1" s="1"/>
  <c r="I17" i="1"/>
  <c r="I16" i="1" s="1"/>
  <c r="I19" i="1" s="1"/>
  <c r="Q17" i="1"/>
  <c r="Z17" i="1" s="1"/>
  <c r="Z18" i="1"/>
  <c r="I20" i="1" l="1"/>
  <c r="Q19" i="1" l="1"/>
  <c r="Z19" i="1" s="1"/>
  <c r="Z16" i="1"/>
  <c r="Q20" i="1"/>
  <c r="Y20" i="1" l="1"/>
</calcChain>
</file>

<file path=xl/comments1.xml><?xml version="1.0" encoding="utf-8"?>
<comments xmlns="http://schemas.openxmlformats.org/spreadsheetml/2006/main">
  <authors>
    <author>Sigita Valkovska</author>
  </authors>
  <commentList>
    <comment ref="G11" authorId="0">
      <text>
        <r>
          <rPr>
            <b/>
            <sz val="9"/>
            <color indexed="81"/>
            <rFont val="Tahoma"/>
            <family val="2"/>
            <charset val="186"/>
          </rPr>
          <t>Autors:</t>
        </r>
        <r>
          <rPr>
            <sz val="9"/>
            <color indexed="81"/>
            <rFont val="Tahoma"/>
            <family val="2"/>
            <charset val="186"/>
          </rPr>
          <t xml:space="preserve">
Darbus plānots uzsākt 2018.gada aprīli</t>
        </r>
      </text>
    </comment>
  </commentList>
</comments>
</file>

<file path=xl/sharedStrings.xml><?xml version="1.0" encoding="utf-8"?>
<sst xmlns="http://schemas.openxmlformats.org/spreadsheetml/2006/main" count="40" uniqueCount="40">
  <si>
    <t>Mēneši no Līguma parakstīšanas dienas</t>
  </si>
  <si>
    <t>Vienības 
(c/d)
cena</t>
  </si>
  <si>
    <t>Apr.</t>
  </si>
  <si>
    <t>Maij.</t>
  </si>
  <si>
    <t>Jūn.</t>
  </si>
  <si>
    <t>Jūl.</t>
  </si>
  <si>
    <t>Aug.</t>
  </si>
  <si>
    <t>Sept.</t>
  </si>
  <si>
    <t>Okt.</t>
  </si>
  <si>
    <t>Nov.</t>
  </si>
  <si>
    <t>KOPĀ (c/d)</t>
  </si>
  <si>
    <t>KOPĀ (EUR)</t>
  </si>
  <si>
    <t>Speciālisti</t>
  </si>
  <si>
    <t>Pakalpojuma sniegšanas mēneši</t>
  </si>
  <si>
    <t>Darba dienu skaits mēnesī</t>
  </si>
  <si>
    <t>Galvenais būvuzraugs</t>
  </si>
  <si>
    <t>Būvuzraugs ūdensvada un kanalizācijas tīklu izbūvei</t>
  </si>
  <si>
    <t>Būvuzraugs ceļu seguma izbūvei</t>
  </si>
  <si>
    <t>Būvuzraugs elektrodarbu uzraudzībai</t>
  </si>
  <si>
    <t>Būvdarbu līguma “Būvuzraudzības pakalpojumi objektam Robežu ielā no Graudu ielas līdz Rotas ielai, Ventspilī” plānotais izpildes termiņš</t>
  </si>
  <si>
    <t>Līguma noslēgšana</t>
  </si>
  <si>
    <t>Plānotais būvdarbu izpildes laiks</t>
  </si>
  <si>
    <t>Objektu nodošana ekspluatācijā</t>
  </si>
  <si>
    <t>Kopā bez PVN:</t>
  </si>
  <si>
    <t>Kopā (neto):</t>
  </si>
  <si>
    <t>Kopā (bruto):</t>
  </si>
  <si>
    <t>PVN 21%:</t>
  </si>
  <si>
    <t>Avansa atmaksa ( 20%)</t>
  </si>
  <si>
    <t>Izpilde (ienākošā nauda):</t>
  </si>
  <si>
    <t>Izpildes (ienākošā nauda) uzkrājums:</t>
  </si>
  <si>
    <t>Maksājumi (atbilstoši Līguma 2.4. punktam):</t>
  </si>
  <si>
    <t xml:space="preserve">Avansa maksājums </t>
  </si>
  <si>
    <t xml:space="preserve">Starpmaksājums </t>
  </si>
  <si>
    <t>Noslēguma maksājums</t>
  </si>
  <si>
    <t>&lt;Paraksttiesīgās personas amata nosaukums, vārds un uzvārds&gt;</t>
  </si>
  <si>
    <t>&lt;Paraksttiesīgās personas paraksts&gt;</t>
  </si>
  <si>
    <t>&lt;datums, parakstīšanas vieta&gt;</t>
  </si>
  <si>
    <r>
      <rPr>
        <u/>
        <sz val="9"/>
        <rFont val="Times New Roman"/>
        <family val="1"/>
        <charset val="186"/>
      </rPr>
      <t xml:space="preserve">Piezīmes: 
</t>
    </r>
    <r>
      <rPr>
        <sz val="9"/>
        <rFont val="Times New Roman"/>
        <family val="1"/>
        <charset val="186"/>
      </rPr>
      <t>1.Saskaņā ar Nolikuma 10.3.3.punktu, Pretendents var piedāvāt speciālistus "10.3.3. Galvenais būvuzraugs un Būvuzraugs ūdensvada un kanalizācijas tīklu izbūvē vai Galvenais būvuzraugs un Būvuzraugs ceļu seguma izbūvē var būt arī viena persona ar abiem sertifikātiem un ja tiek izpildītas attiecīgo speciālistu Nolikuma prasības". Ja Pretendents būs piedāvājis vienu speciālistu divām pozīcijām, tabulā plānotās cilvēkdienas jāatspoguļo atsevišķi katram speciālistam. 
2.Aizpildot cilvēkdienu ieguldījumu katram speciālistam jāņem vērā būvdarbu procesu organizācija atbilstoši vairāk cilvēkstundas novirzot būvdarbu izpildes laikā no aprīļa līdz oktobrim, savukārt minimālu cilvēkdienu ieguldījumu plānot objektu nodošanas ekspluatācijā periodā.</t>
    </r>
  </si>
  <si>
    <t>Dec.</t>
  </si>
  <si>
    <t>“Būvuzraudzības pakalpojumi objektam Robežu ielā no Graudu ielas līdz Rotas ielai, Ventspilī” (id.nr. UDEKA2017/40 KF)
Būvdarbu būvuzraudzība - 
Plānotais cilvēkdienu ieguldījuma un finansējuma sadalījums pa mēnešiem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</si>
</sst>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theme="1"/>
      <name val="Calibri"/>
      <family val="2"/>
      <charset val="186"/>
      <scheme val="minor"/>
    </font>
    <font>
      <sz val="11"/>
      <color theme="1"/>
      <name val="Calibri"/>
      <family val="2"/>
      <charset val="186"/>
      <scheme val="minor"/>
    </font>
    <font>
      <sz val="10"/>
      <name val="Arial"/>
      <family val="2"/>
      <charset val="186"/>
    </font>
    <font>
      <b/>
      <sz val="9"/>
      <name val="Times New Roman"/>
      <family val="1"/>
      <charset val="186"/>
    </font>
    <font>
      <sz val="9"/>
      <name val="Times New Roman"/>
      <family val="1"/>
      <charset val="186"/>
    </font>
    <font>
      <b/>
      <sz val="8"/>
      <name val="Times New Roman"/>
      <family val="1"/>
      <charset val="186"/>
    </font>
    <font>
      <sz val="8"/>
      <name val="Times New Roman"/>
      <family val="1"/>
      <charset val="186"/>
    </font>
    <font>
      <sz val="10"/>
      <name val="Times New Roman"/>
      <family val="1"/>
      <charset val="186"/>
    </font>
    <font>
      <b/>
      <sz val="7"/>
      <name val="Times New Roman"/>
      <family val="1"/>
      <charset val="186"/>
    </font>
    <font>
      <b/>
      <sz val="8"/>
      <color rgb="FFFF0000"/>
      <name val="Times New Roman"/>
      <family val="1"/>
      <charset val="186"/>
    </font>
    <font>
      <sz val="8"/>
      <color rgb="FFFF0000"/>
      <name val="Times New Roman"/>
      <family val="1"/>
      <charset val="186"/>
    </font>
    <font>
      <b/>
      <sz val="7"/>
      <color rgb="FFFF0000"/>
      <name val="Times New Roman"/>
      <family val="1"/>
      <charset val="186"/>
    </font>
    <font>
      <sz val="7"/>
      <name val="Times New Roman"/>
      <family val="1"/>
      <charset val="186"/>
    </font>
    <font>
      <u/>
      <sz val="9"/>
      <name val="Times New Roman"/>
      <family val="1"/>
      <charset val="186"/>
    </font>
    <font>
      <b/>
      <sz val="9"/>
      <color indexed="81"/>
      <name val="Tahoma"/>
      <family val="2"/>
      <charset val="186"/>
    </font>
    <font>
      <sz val="9"/>
      <color indexed="81"/>
      <name val="Tahoma"/>
      <family val="2"/>
      <charset val="186"/>
    </font>
  </fonts>
  <fills count="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indexed="9"/>
        <bgColor indexed="64"/>
      </patternFill>
    </fill>
    <fill>
      <patternFill patternType="solid">
        <fgColor theme="7" tint="0.79998168889431442"/>
        <bgColor indexed="64"/>
      </patternFill>
    </fill>
  </fills>
  <borders count="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2" fillId="0" borderId="0"/>
    <xf numFmtId="0" fontId="2" fillId="0" borderId="0"/>
  </cellStyleXfs>
  <cellXfs count="160">
    <xf numFmtId="0" fontId="0" fillId="0" borderId="0" xfId="0"/>
    <xf numFmtId="0" fontId="4" fillId="0" borderId="1" xfId="2" applyFont="1" applyBorder="1"/>
    <xf numFmtId="0" fontId="5" fillId="0" borderId="6" xfId="2" applyFont="1" applyBorder="1" applyAlignment="1">
      <alignment horizontal="center" vertical="center"/>
    </xf>
    <xf numFmtId="0" fontId="5" fillId="0" borderId="7" xfId="2" applyFont="1" applyBorder="1" applyAlignment="1">
      <alignment horizontal="center" vertical="center"/>
    </xf>
    <xf numFmtId="0" fontId="5" fillId="0" borderId="8" xfId="2" applyFont="1" applyBorder="1" applyAlignment="1">
      <alignment horizontal="center" vertical="center"/>
    </xf>
    <xf numFmtId="0" fontId="7" fillId="0" borderId="10" xfId="2" applyFont="1" applyBorder="1" applyAlignment="1">
      <alignment vertical="center"/>
    </xf>
    <xf numFmtId="0" fontId="5" fillId="0" borderId="7" xfId="2" applyFont="1" applyFill="1" applyBorder="1" applyAlignment="1">
      <alignment horizontal="center" vertical="center" wrapText="1"/>
    </xf>
    <xf numFmtId="0" fontId="8" fillId="0" borderId="8" xfId="2" applyFont="1" applyFill="1" applyBorder="1" applyAlignment="1">
      <alignment horizontal="center" vertical="center"/>
    </xf>
    <xf numFmtId="0" fontId="5" fillId="0" borderId="8" xfId="2" applyFont="1" applyFill="1" applyBorder="1" applyAlignment="1">
      <alignment horizontal="center" vertical="center" wrapText="1"/>
    </xf>
    <xf numFmtId="0" fontId="5" fillId="0" borderId="8" xfId="2" applyFont="1" applyFill="1" applyBorder="1" applyAlignment="1">
      <alignment horizontal="center" vertical="center"/>
    </xf>
    <xf numFmtId="0" fontId="5" fillId="0" borderId="16" xfId="2" applyFont="1" applyBorder="1" applyAlignment="1">
      <alignment horizontal="center" vertical="center"/>
    </xf>
    <xf numFmtId="0" fontId="6" fillId="0" borderId="16" xfId="2" applyFont="1" applyBorder="1" applyAlignment="1">
      <alignment horizontal="center" vertical="center"/>
    </xf>
    <xf numFmtId="0" fontId="5" fillId="0" borderId="17" xfId="2" applyFont="1" applyFill="1" applyBorder="1" applyAlignment="1">
      <alignment horizontal="center" vertical="center"/>
    </xf>
    <xf numFmtId="0" fontId="8" fillId="0" borderId="17" xfId="2" applyFont="1" applyFill="1" applyBorder="1" applyAlignment="1">
      <alignment horizontal="center" vertical="center"/>
    </xf>
    <xf numFmtId="0" fontId="5" fillId="0" borderId="16" xfId="2" applyFont="1" applyBorder="1" applyAlignment="1">
      <alignment horizontal="center" vertical="center" wrapText="1"/>
    </xf>
    <xf numFmtId="0" fontId="5" fillId="0" borderId="4" xfId="2" applyFont="1" applyBorder="1" applyAlignment="1">
      <alignment horizontal="center" vertical="center" wrapText="1"/>
    </xf>
    <xf numFmtId="0" fontId="9" fillId="0" borderId="12" xfId="2" applyFont="1" applyBorder="1" applyAlignment="1">
      <alignment horizontal="center" vertical="center"/>
    </xf>
    <xf numFmtId="2" fontId="10" fillId="0" borderId="21" xfId="2" applyNumberFormat="1" applyFont="1" applyBorder="1" applyAlignment="1">
      <alignment horizontal="center" vertical="center"/>
    </xf>
    <xf numFmtId="0" fontId="11" fillId="0" borderId="22" xfId="2" applyFont="1" applyFill="1" applyBorder="1" applyAlignment="1">
      <alignment horizontal="center" vertical="center"/>
    </xf>
    <xf numFmtId="0" fontId="8" fillId="0" borderId="23" xfId="2" applyFont="1" applyFill="1" applyBorder="1" applyAlignment="1">
      <alignment horizontal="center" vertical="center"/>
    </xf>
    <xf numFmtId="0" fontId="11" fillId="2" borderId="22" xfId="2" applyFont="1" applyFill="1" applyBorder="1" applyAlignment="1">
      <alignment horizontal="center" vertical="center"/>
    </xf>
    <xf numFmtId="0" fontId="8" fillId="2" borderId="23" xfId="2" applyFont="1" applyFill="1" applyBorder="1" applyAlignment="1">
      <alignment horizontal="center" vertical="center"/>
    </xf>
    <xf numFmtId="43" fontId="1" fillId="0" borderId="0" xfId="1" applyFont="1"/>
    <xf numFmtId="0" fontId="9" fillId="0" borderId="24" xfId="2" applyFont="1" applyFill="1" applyBorder="1" applyAlignment="1">
      <alignment vertical="center"/>
    </xf>
    <xf numFmtId="2" fontId="10" fillId="0" borderId="24" xfId="2" applyNumberFormat="1" applyFont="1" applyFill="1" applyBorder="1" applyAlignment="1">
      <alignment horizontal="center" vertical="center" wrapText="1"/>
    </xf>
    <xf numFmtId="0" fontId="10" fillId="0" borderId="25" xfId="2" applyFont="1" applyFill="1" applyBorder="1" applyAlignment="1">
      <alignment horizontal="center" vertical="center"/>
    </xf>
    <xf numFmtId="0" fontId="10" fillId="2" borderId="25" xfId="2" applyFont="1" applyFill="1" applyBorder="1" applyAlignment="1">
      <alignment horizontal="center" vertical="center"/>
    </xf>
    <xf numFmtId="2" fontId="5" fillId="0" borderId="24" xfId="2" applyNumberFormat="1" applyFont="1" applyBorder="1" applyAlignment="1">
      <alignment horizontal="center" vertical="center" wrapText="1"/>
    </xf>
    <xf numFmtId="2" fontId="10" fillId="0" borderId="24" xfId="2" applyNumberFormat="1" applyFont="1" applyFill="1" applyBorder="1" applyAlignment="1">
      <alignment horizontal="center" vertical="center"/>
    </xf>
    <xf numFmtId="0" fontId="10" fillId="0" borderId="19" xfId="2" applyFont="1" applyFill="1" applyBorder="1" applyAlignment="1">
      <alignment horizontal="center" vertical="center"/>
    </xf>
    <xf numFmtId="0" fontId="10" fillId="0" borderId="26" xfId="2" applyFont="1" applyFill="1" applyBorder="1" applyAlignment="1">
      <alignment horizontal="center" vertical="center"/>
    </xf>
    <xf numFmtId="0" fontId="10" fillId="0" borderId="27" xfId="2" applyFont="1" applyFill="1" applyBorder="1" applyAlignment="1">
      <alignment horizontal="center" vertical="center"/>
    </xf>
    <xf numFmtId="0" fontId="9" fillId="0" borderId="24" xfId="2" applyFont="1" applyBorder="1" applyAlignment="1">
      <alignment vertical="center"/>
    </xf>
    <xf numFmtId="0" fontId="10" fillId="0" borderId="30" xfId="2" applyFont="1" applyFill="1" applyBorder="1" applyAlignment="1">
      <alignment horizontal="center" vertical="center"/>
    </xf>
    <xf numFmtId="0" fontId="6" fillId="3" borderId="31" xfId="2" applyFont="1" applyFill="1" applyBorder="1" applyAlignment="1">
      <alignment vertical="center" wrapText="1"/>
    </xf>
    <xf numFmtId="0" fontId="10" fillId="0" borderId="15" xfId="2" applyFont="1" applyBorder="1" applyAlignment="1">
      <alignment horizontal="center"/>
    </xf>
    <xf numFmtId="0" fontId="10" fillId="0" borderId="14" xfId="2" applyFont="1" applyBorder="1" applyAlignment="1"/>
    <xf numFmtId="0" fontId="10" fillId="0" borderId="16" xfId="2" applyFont="1" applyBorder="1"/>
    <xf numFmtId="0" fontId="9" fillId="0" borderId="2" xfId="2" applyFont="1" applyBorder="1" applyAlignment="1">
      <alignment vertical="center"/>
    </xf>
    <xf numFmtId="0" fontId="6" fillId="0" borderId="16" xfId="2" applyFont="1" applyBorder="1" applyAlignment="1">
      <alignment vertical="center"/>
    </xf>
    <xf numFmtId="2" fontId="12" fillId="7" borderId="3" xfId="2" applyNumberFormat="1" applyFont="1" applyFill="1" applyBorder="1" applyAlignment="1">
      <alignment horizontal="center" vertical="center"/>
    </xf>
    <xf numFmtId="2" fontId="12" fillId="0" borderId="3" xfId="2" applyNumberFormat="1" applyFont="1" applyFill="1" applyBorder="1" applyAlignment="1">
      <alignment horizontal="center" vertical="center"/>
    </xf>
    <xf numFmtId="2" fontId="12" fillId="0" borderId="3" xfId="2" applyNumberFormat="1" applyFont="1" applyBorder="1" applyAlignment="1">
      <alignment horizontal="center" vertical="center"/>
    </xf>
    <xf numFmtId="1" fontId="12" fillId="0" borderId="3" xfId="2" applyNumberFormat="1" applyFont="1" applyFill="1" applyBorder="1" applyAlignment="1">
      <alignment horizontal="center" vertical="center"/>
    </xf>
    <xf numFmtId="0" fontId="4" fillId="0" borderId="16" xfId="2" applyFont="1" applyFill="1" applyBorder="1"/>
    <xf numFmtId="4" fontId="6" fillId="0" borderId="16" xfId="2" applyNumberFormat="1" applyFont="1" applyFill="1" applyBorder="1" applyAlignment="1">
      <alignment horizontal="right" vertical="center"/>
    </xf>
    <xf numFmtId="43" fontId="0" fillId="0" borderId="0" xfId="0" applyNumberFormat="1"/>
    <xf numFmtId="2" fontId="9" fillId="0" borderId="0" xfId="2" applyNumberFormat="1" applyFont="1" applyBorder="1" applyAlignment="1">
      <alignment vertical="center"/>
    </xf>
    <xf numFmtId="2" fontId="6" fillId="0" borderId="0" xfId="2" applyNumberFormat="1" applyFont="1" applyBorder="1" applyAlignment="1">
      <alignment horizontal="right" vertical="center"/>
    </xf>
    <xf numFmtId="2" fontId="6" fillId="0" borderId="0" xfId="2" applyNumberFormat="1" applyFont="1" applyBorder="1" applyAlignment="1">
      <alignment vertical="center"/>
    </xf>
    <xf numFmtId="0" fontId="2" fillId="0" borderId="0" xfId="2"/>
    <xf numFmtId="2" fontId="12" fillId="0" borderId="0" xfId="2" applyNumberFormat="1" applyFont="1" applyBorder="1" applyAlignment="1">
      <alignment vertical="center"/>
    </xf>
    <xf numFmtId="2" fontId="12" fillId="0" borderId="0" xfId="2" applyNumberFormat="1" applyFont="1" applyFill="1" applyBorder="1" applyAlignment="1">
      <alignment vertical="center"/>
    </xf>
    <xf numFmtId="0" fontId="4" fillId="0" borderId="0" xfId="2" applyFont="1" applyFill="1" applyBorder="1"/>
    <xf numFmtId="2" fontId="6" fillId="0" borderId="0" xfId="2" applyNumberFormat="1" applyFont="1" applyFill="1" applyAlignment="1"/>
    <xf numFmtId="2" fontId="9" fillId="0" borderId="21" xfId="2" applyNumberFormat="1" applyFont="1" applyBorder="1" applyAlignment="1">
      <alignment vertical="center"/>
    </xf>
    <xf numFmtId="2" fontId="6" fillId="0" borderId="35" xfId="2" applyNumberFormat="1" applyFont="1" applyBorder="1" applyAlignment="1">
      <alignment horizontal="right" vertical="center"/>
    </xf>
    <xf numFmtId="2" fontId="6" fillId="0" borderId="36" xfId="2" applyNumberFormat="1" applyFont="1" applyBorder="1" applyAlignment="1">
      <alignment horizontal="right" vertical="center"/>
    </xf>
    <xf numFmtId="2" fontId="6" fillId="0" borderId="37" xfId="2" applyNumberFormat="1" applyFont="1" applyBorder="1" applyAlignment="1">
      <alignment horizontal="right" vertical="center"/>
    </xf>
    <xf numFmtId="2" fontId="6" fillId="0" borderId="21" xfId="2" applyNumberFormat="1" applyFont="1" applyBorder="1" applyAlignment="1">
      <alignment vertical="center"/>
    </xf>
    <xf numFmtId="4" fontId="6" fillId="0" borderId="37" xfId="2" applyNumberFormat="1" applyFont="1" applyBorder="1" applyAlignment="1">
      <alignment horizontal="right" vertical="center"/>
    </xf>
    <xf numFmtId="4" fontId="6" fillId="0" borderId="10" xfId="2" applyNumberFormat="1" applyFont="1" applyBorder="1" applyAlignment="1">
      <alignment horizontal="right" vertical="center"/>
    </xf>
    <xf numFmtId="4" fontId="6" fillId="0" borderId="37" xfId="2" applyNumberFormat="1" applyFont="1" applyFill="1" applyBorder="1" applyAlignment="1">
      <alignment horizontal="right" vertical="center"/>
    </xf>
    <xf numFmtId="4" fontId="6" fillId="0" borderId="10" xfId="2" applyNumberFormat="1" applyFont="1" applyFill="1" applyBorder="1" applyAlignment="1">
      <alignment horizontal="right" vertical="center"/>
    </xf>
    <xf numFmtId="4" fontId="6" fillId="7" borderId="37" xfId="3" applyNumberFormat="1" applyFont="1" applyFill="1" applyBorder="1" applyAlignment="1">
      <alignment horizontal="right" vertical="center"/>
    </xf>
    <xf numFmtId="4" fontId="6" fillId="0" borderId="36" xfId="2" applyNumberFormat="1" applyFont="1" applyFill="1" applyBorder="1" applyAlignment="1">
      <alignment horizontal="right" vertical="center"/>
    </xf>
    <xf numFmtId="4" fontId="6" fillId="0" borderId="21" xfId="3" applyNumberFormat="1" applyFont="1" applyFill="1" applyBorder="1" applyAlignment="1">
      <alignment horizontal="right" vertical="center"/>
    </xf>
    <xf numFmtId="4" fontId="6" fillId="0" borderId="11" xfId="2" applyNumberFormat="1" applyFont="1" applyFill="1" applyBorder="1" applyAlignment="1">
      <alignment horizontal="right" vertical="center"/>
    </xf>
    <xf numFmtId="2" fontId="9" fillId="0" borderId="24" xfId="2" applyNumberFormat="1" applyFont="1" applyBorder="1" applyAlignment="1">
      <alignment vertical="center"/>
    </xf>
    <xf numFmtId="0" fontId="4" fillId="0" borderId="18" xfId="2" applyFont="1" applyBorder="1" applyAlignment="1">
      <alignment vertical="center"/>
    </xf>
    <xf numFmtId="2" fontId="6" fillId="0" borderId="19" xfId="2" applyNumberFormat="1" applyFont="1" applyBorder="1" applyAlignment="1">
      <alignment horizontal="right" vertical="center"/>
    </xf>
    <xf numFmtId="2" fontId="6" fillId="0" borderId="20" xfId="2" applyNumberFormat="1" applyFont="1" applyBorder="1" applyAlignment="1">
      <alignment horizontal="right" vertical="center"/>
    </xf>
    <xf numFmtId="0" fontId="4" fillId="0" borderId="24" xfId="2" applyFont="1" applyBorder="1" applyAlignment="1">
      <alignment horizontal="center" vertical="center"/>
    </xf>
    <xf numFmtId="4" fontId="6" fillId="0" borderId="20" xfId="2" applyNumberFormat="1" applyFont="1" applyBorder="1" applyAlignment="1">
      <alignment horizontal="right" vertical="center"/>
    </xf>
    <xf numFmtId="4" fontId="6" fillId="0" borderId="19" xfId="2" applyNumberFormat="1" applyFont="1" applyBorder="1" applyAlignment="1">
      <alignment horizontal="right" vertical="center"/>
    </xf>
    <xf numFmtId="4" fontId="6" fillId="0" borderId="20" xfId="2" applyNumberFormat="1" applyFont="1" applyFill="1" applyBorder="1" applyAlignment="1">
      <alignment horizontal="right" vertical="center"/>
    </xf>
    <xf numFmtId="4" fontId="6" fillId="0" borderId="19" xfId="2" applyNumberFormat="1" applyFont="1" applyFill="1" applyBorder="1" applyAlignment="1">
      <alignment horizontal="right" vertical="center"/>
    </xf>
    <xf numFmtId="4" fontId="6" fillId="0" borderId="24" xfId="2" applyNumberFormat="1" applyFont="1" applyFill="1" applyBorder="1" applyAlignment="1">
      <alignment horizontal="right" vertical="center"/>
    </xf>
    <xf numFmtId="2" fontId="6" fillId="0" borderId="18" xfId="2" applyNumberFormat="1" applyFont="1" applyBorder="1" applyAlignment="1">
      <alignment horizontal="right" vertical="center"/>
    </xf>
    <xf numFmtId="4" fontId="6" fillId="0" borderId="38" xfId="2" applyNumberFormat="1" applyFont="1" applyFill="1" applyBorder="1" applyAlignment="1">
      <alignment horizontal="right" vertical="center"/>
    </xf>
    <xf numFmtId="4" fontId="0" fillId="0" borderId="0" xfId="0" applyNumberFormat="1"/>
    <xf numFmtId="2" fontId="9" fillId="0" borderId="30" xfId="2" applyNumberFormat="1" applyFont="1" applyBorder="1" applyAlignment="1">
      <alignment vertical="center"/>
    </xf>
    <xf numFmtId="2" fontId="6" fillId="0" borderId="28" xfId="2" applyNumberFormat="1" applyFont="1" applyBorder="1" applyAlignment="1">
      <alignment horizontal="right" vertical="center"/>
    </xf>
    <xf numFmtId="2" fontId="6" fillId="0" borderId="29" xfId="2" applyNumberFormat="1" applyFont="1" applyBorder="1" applyAlignment="1">
      <alignment horizontal="right" vertical="center"/>
    </xf>
    <xf numFmtId="2" fontId="6" fillId="0" borderId="34" xfId="2" applyNumberFormat="1" applyFont="1" applyBorder="1" applyAlignment="1">
      <alignment horizontal="right" vertical="center"/>
    </xf>
    <xf numFmtId="0" fontId="4" fillId="0" borderId="30" xfId="2" applyFont="1" applyBorder="1" applyAlignment="1">
      <alignment horizontal="center" vertical="center"/>
    </xf>
    <xf numFmtId="4" fontId="6" fillId="0" borderId="34" xfId="2" applyNumberFormat="1" applyFont="1" applyBorder="1" applyAlignment="1">
      <alignment horizontal="right" vertical="center"/>
    </xf>
    <xf numFmtId="4" fontId="6" fillId="0" borderId="1" xfId="2" applyNumberFormat="1" applyFont="1" applyBorder="1" applyAlignment="1">
      <alignment horizontal="right" vertical="center"/>
    </xf>
    <xf numFmtId="4" fontId="6" fillId="0" borderId="34" xfId="2" applyNumberFormat="1" applyFont="1" applyFill="1" applyBorder="1" applyAlignment="1">
      <alignment horizontal="right" vertical="center"/>
    </xf>
    <xf numFmtId="4" fontId="6" fillId="0" borderId="1" xfId="2" applyNumberFormat="1" applyFont="1" applyFill="1" applyBorder="1" applyAlignment="1">
      <alignment horizontal="right" vertical="center"/>
    </xf>
    <xf numFmtId="4" fontId="6" fillId="0" borderId="29" xfId="2" applyNumberFormat="1" applyFont="1" applyFill="1" applyBorder="1" applyAlignment="1">
      <alignment horizontal="right" vertical="center"/>
    </xf>
    <xf numFmtId="4" fontId="6" fillId="0" borderId="30" xfId="2" applyNumberFormat="1" applyFont="1" applyFill="1" applyBorder="1" applyAlignment="1">
      <alignment horizontal="right" vertical="center"/>
    </xf>
    <xf numFmtId="2" fontId="9" fillId="0" borderId="39" xfId="2" applyNumberFormat="1" applyFont="1" applyBorder="1" applyAlignment="1"/>
    <xf numFmtId="2" fontId="5" fillId="0" borderId="35" xfId="2" applyNumberFormat="1" applyFont="1" applyBorder="1" applyAlignment="1">
      <alignment horizontal="right"/>
    </xf>
    <xf numFmtId="0" fontId="7" fillId="0" borderId="36" xfId="2" applyFont="1" applyBorder="1" applyAlignment="1">
      <alignment horizontal="right"/>
    </xf>
    <xf numFmtId="0" fontId="7" fillId="0" borderId="37" xfId="2" applyFont="1" applyBorder="1" applyAlignment="1">
      <alignment horizontal="right"/>
    </xf>
    <xf numFmtId="2" fontId="6" fillId="0" borderId="40" xfId="2" applyNumberFormat="1" applyFont="1" applyBorder="1" applyAlignment="1"/>
    <xf numFmtId="2" fontId="12" fillId="0" borderId="0" xfId="2" applyNumberFormat="1" applyFont="1" applyBorder="1" applyAlignment="1"/>
    <xf numFmtId="0" fontId="4" fillId="0" borderId="13" xfId="2" applyFont="1" applyBorder="1"/>
    <xf numFmtId="2" fontId="12" fillId="0" borderId="16" xfId="2" applyNumberFormat="1" applyFont="1" applyBorder="1" applyAlignment="1">
      <alignment horizontal="center"/>
    </xf>
    <xf numFmtId="2" fontId="9" fillId="0" borderId="28" xfId="2" applyNumberFormat="1" applyFont="1" applyBorder="1" applyAlignment="1"/>
    <xf numFmtId="2" fontId="12" fillId="0" borderId="30" xfId="2" applyNumberFormat="1" applyFont="1" applyBorder="1" applyAlignment="1">
      <alignment horizontal="right"/>
    </xf>
    <xf numFmtId="2" fontId="12" fillId="0" borderId="3" xfId="2" applyNumberFormat="1" applyFont="1" applyBorder="1" applyAlignment="1">
      <alignment horizontal="right"/>
    </xf>
    <xf numFmtId="2" fontId="3" fillId="0" borderId="4" xfId="2" applyNumberFormat="1" applyFont="1" applyBorder="1" applyAlignment="1">
      <alignment textRotation="90"/>
    </xf>
    <xf numFmtId="2" fontId="12" fillId="0" borderId="3" xfId="2" applyNumberFormat="1" applyFont="1" applyBorder="1" applyAlignment="1">
      <alignment textRotation="90"/>
    </xf>
    <xf numFmtId="2" fontId="12" fillId="0" borderId="3" xfId="2" applyNumberFormat="1" applyFont="1" applyBorder="1" applyAlignment="1"/>
    <xf numFmtId="0" fontId="4" fillId="0" borderId="3" xfId="2" applyFont="1" applyBorder="1"/>
    <xf numFmtId="2" fontId="3" fillId="0" borderId="3" xfId="2" applyNumberFormat="1" applyFont="1" applyBorder="1" applyAlignment="1">
      <alignment textRotation="90"/>
    </xf>
    <xf numFmtId="2" fontId="3" fillId="0" borderId="16" xfId="2" applyNumberFormat="1" applyFont="1" applyBorder="1" applyAlignment="1">
      <alignment textRotation="90"/>
    </xf>
    <xf numFmtId="2" fontId="12" fillId="0" borderId="14" xfId="2" applyNumberFormat="1" applyFont="1" applyBorder="1" applyAlignment="1">
      <alignment horizontal="center"/>
    </xf>
    <xf numFmtId="0" fontId="6" fillId="0" borderId="0" xfId="2" applyFont="1"/>
    <xf numFmtId="0" fontId="6" fillId="0" borderId="0" xfId="2" applyFont="1" applyAlignment="1">
      <alignment vertical="center" wrapText="1"/>
    </xf>
    <xf numFmtId="2" fontId="5" fillId="0" borderId="5" xfId="2" applyNumberFormat="1" applyFont="1" applyBorder="1" applyAlignment="1">
      <alignment horizontal="center" vertical="center" wrapText="1"/>
    </xf>
    <xf numFmtId="2" fontId="5" fillId="0" borderId="40" xfId="2" applyNumberFormat="1" applyFont="1" applyBorder="1" applyAlignment="1">
      <alignment horizontal="center" vertical="center" wrapText="1"/>
    </xf>
    <xf numFmtId="0" fontId="5" fillId="0" borderId="5" xfId="2" applyFont="1" applyBorder="1" applyAlignment="1">
      <alignment horizontal="center" vertical="center"/>
    </xf>
    <xf numFmtId="0" fontId="5" fillId="0" borderId="12" xfId="2" applyFont="1" applyBorder="1" applyAlignment="1">
      <alignment horizontal="center" vertical="center"/>
    </xf>
    <xf numFmtId="0" fontId="5" fillId="0" borderId="15" xfId="2" applyFont="1" applyBorder="1" applyAlignment="1">
      <alignment horizontal="center"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13" xfId="2" applyFont="1" applyBorder="1" applyAlignment="1">
      <alignment horizontal="center" vertical="center"/>
    </xf>
    <xf numFmtId="0" fontId="5" fillId="0" borderId="1" xfId="2" applyFont="1" applyBorder="1" applyAlignment="1">
      <alignment horizontal="center" vertical="center"/>
    </xf>
    <xf numFmtId="0" fontId="5" fillId="0" borderId="14" xfId="2" applyFont="1" applyBorder="1" applyAlignment="1">
      <alignment horizontal="center" vertical="center"/>
    </xf>
    <xf numFmtId="0" fontId="3" fillId="0" borderId="1" xfId="2" applyFont="1" applyBorder="1" applyAlignment="1">
      <alignment horizontal="left" wrapText="1"/>
    </xf>
    <xf numFmtId="0" fontId="4" fillId="0" borderId="1" xfId="2" applyFont="1" applyBorder="1" applyAlignment="1">
      <alignment horizontal="center"/>
    </xf>
    <xf numFmtId="0" fontId="5" fillId="0" borderId="2" xfId="2" applyFont="1" applyBorder="1" applyAlignment="1">
      <alignment horizontal="right" vertical="center"/>
    </xf>
    <xf numFmtId="0" fontId="5" fillId="0" borderId="3" xfId="2" applyFont="1" applyBorder="1" applyAlignment="1">
      <alignment horizontal="right" vertical="center"/>
    </xf>
    <xf numFmtId="0" fontId="5" fillId="0" borderId="4" xfId="2" applyFont="1" applyBorder="1" applyAlignment="1">
      <alignment horizontal="right" vertical="center"/>
    </xf>
    <xf numFmtId="0" fontId="6" fillId="0" borderId="5" xfId="2" applyFont="1" applyBorder="1" applyAlignment="1">
      <alignment horizontal="center" vertical="center" wrapText="1"/>
    </xf>
    <xf numFmtId="0" fontId="6" fillId="0" borderId="12" xfId="2" applyFont="1" applyBorder="1" applyAlignment="1">
      <alignment horizontal="center" vertical="center" wrapText="1"/>
    </xf>
    <xf numFmtId="0" fontId="6" fillId="0" borderId="15" xfId="2" applyFont="1" applyBorder="1" applyAlignment="1">
      <alignment horizontal="center" vertical="center"/>
    </xf>
    <xf numFmtId="0" fontId="5" fillId="0" borderId="5"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2" applyFont="1" applyBorder="1" applyAlignment="1">
      <alignment horizontal="center" vertical="center" wrapText="1"/>
    </xf>
    <xf numFmtId="0" fontId="6" fillId="0" borderId="18" xfId="2" applyFont="1" applyFill="1" applyBorder="1" applyAlignment="1">
      <alignment horizontal="left" vertical="center" wrapText="1"/>
    </xf>
    <xf numFmtId="0" fontId="6" fillId="0" borderId="19" xfId="2" applyFont="1" applyFill="1" applyBorder="1" applyAlignment="1">
      <alignment horizontal="left" vertical="center" wrapText="1"/>
    </xf>
    <xf numFmtId="0" fontId="6" fillId="0" borderId="20" xfId="2" applyFont="1" applyFill="1" applyBorder="1" applyAlignment="1">
      <alignment horizontal="left" vertical="center" wrapText="1"/>
    </xf>
    <xf numFmtId="0" fontId="6" fillId="0" borderId="18" xfId="2" applyFont="1" applyFill="1" applyBorder="1" applyAlignment="1">
      <alignment horizontal="left" vertical="center"/>
    </xf>
    <xf numFmtId="0" fontId="6" fillId="0" borderId="19" xfId="2" applyFont="1" applyFill="1" applyBorder="1" applyAlignment="1">
      <alignment horizontal="left" vertical="center"/>
    </xf>
    <xf numFmtId="0" fontId="6" fillId="0" borderId="20" xfId="2" applyFont="1" applyFill="1" applyBorder="1" applyAlignment="1">
      <alignment horizontal="left" vertical="center"/>
    </xf>
    <xf numFmtId="0" fontId="6" fillId="0" borderId="24" xfId="2" applyFont="1" applyFill="1" applyBorder="1" applyAlignment="1">
      <alignment horizontal="left" vertical="center"/>
    </xf>
    <xf numFmtId="0" fontId="4" fillId="0" borderId="0" xfId="2" applyFont="1" applyAlignment="1">
      <alignment horizontal="left" vertical="center" wrapText="1"/>
    </xf>
    <xf numFmtId="0" fontId="6" fillId="4" borderId="32" xfId="2" applyFont="1" applyFill="1" applyBorder="1" applyAlignment="1">
      <alignment horizontal="center" vertical="center"/>
    </xf>
    <xf numFmtId="0" fontId="6" fillId="4" borderId="29" xfId="2" applyFont="1" applyFill="1" applyBorder="1" applyAlignment="1">
      <alignment horizontal="center" vertical="center"/>
    </xf>
    <xf numFmtId="0" fontId="6" fillId="4" borderId="33" xfId="2" applyFont="1" applyFill="1" applyBorder="1" applyAlignment="1">
      <alignment horizontal="center" vertical="center"/>
    </xf>
    <xf numFmtId="0" fontId="6" fillId="5" borderId="32" xfId="2" applyFont="1" applyFill="1" applyBorder="1" applyAlignment="1">
      <alignment horizontal="center" vertical="center"/>
    </xf>
    <xf numFmtId="0" fontId="6" fillId="5" borderId="29" xfId="2" applyFont="1" applyFill="1" applyBorder="1" applyAlignment="1">
      <alignment horizontal="center" vertical="center"/>
    </xf>
    <xf numFmtId="0" fontId="6" fillId="5" borderId="34" xfId="2" applyFont="1" applyFill="1" applyBorder="1" applyAlignment="1">
      <alignment horizontal="center" vertical="center"/>
    </xf>
    <xf numFmtId="0" fontId="9" fillId="6" borderId="2" xfId="2" applyFont="1" applyFill="1" applyBorder="1" applyAlignment="1">
      <alignment horizontal="left" vertical="center"/>
    </xf>
    <xf numFmtId="0" fontId="9" fillId="6" borderId="3" xfId="2" applyFont="1" applyFill="1" applyBorder="1" applyAlignment="1">
      <alignment horizontal="left" vertical="center"/>
    </xf>
    <xf numFmtId="0" fontId="9" fillId="6" borderId="1" xfId="2" applyFont="1" applyFill="1" applyBorder="1" applyAlignment="1">
      <alignment horizontal="left" vertical="center"/>
    </xf>
    <xf numFmtId="0" fontId="9" fillId="6" borderId="4" xfId="2" applyFont="1" applyFill="1" applyBorder="1" applyAlignment="1">
      <alignment horizontal="left" vertical="center"/>
    </xf>
    <xf numFmtId="0" fontId="6" fillId="0" borderId="2" xfId="2" applyFont="1" applyBorder="1" applyAlignment="1">
      <alignment horizontal="right" vertical="center"/>
    </xf>
    <xf numFmtId="0" fontId="6" fillId="0" borderId="3" xfId="2" applyFont="1" applyBorder="1" applyAlignment="1">
      <alignment horizontal="right" vertical="center"/>
    </xf>
    <xf numFmtId="0" fontId="6" fillId="0" borderId="4" xfId="2" applyFont="1" applyBorder="1" applyAlignment="1">
      <alignment horizontal="right" vertical="center"/>
    </xf>
    <xf numFmtId="2" fontId="5" fillId="0" borderId="28" xfId="2" applyNumberFormat="1" applyFont="1" applyBorder="1" applyAlignment="1">
      <alignment horizontal="right" vertical="center"/>
    </xf>
    <xf numFmtId="2" fontId="5" fillId="0" borderId="29" xfId="2" applyNumberFormat="1" applyFont="1" applyBorder="1" applyAlignment="1">
      <alignment horizontal="right" vertical="center"/>
    </xf>
    <xf numFmtId="2" fontId="5" fillId="0" borderId="34" xfId="2" applyNumberFormat="1" applyFont="1" applyBorder="1" applyAlignment="1">
      <alignment horizontal="right" vertical="center"/>
    </xf>
    <xf numFmtId="0" fontId="6" fillId="0" borderId="28" xfId="2" applyFont="1" applyBorder="1" applyAlignment="1">
      <alignment horizontal="left" vertical="center" wrapText="1"/>
    </xf>
    <xf numFmtId="0" fontId="6" fillId="0" borderId="29" xfId="2" applyFont="1" applyBorder="1" applyAlignment="1">
      <alignment horizontal="left" vertical="center" wrapText="1"/>
    </xf>
  </cellXfs>
  <cellStyles count="5">
    <cellStyle name="Comma" xfId="1" builtinId="3"/>
    <cellStyle name="Normal" xfId="0" builtinId="0"/>
    <cellStyle name="Normal 12" xfId="4"/>
    <cellStyle name="Normal 2" xfId="2"/>
    <cellStyle name="Normal_fin.pied.Ventspils201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marisb\AppData\Local\Microsoft\Windows\Temporary%20Internet%20Files\Content.Outlook\73M93T6G\Naudas%20plusma%202008%20-%202011_18janv08%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ullapa (G)"/>
      <sheetName val="Kopsavilkums"/>
      <sheetName val="Maksas_pakalpojumi(G)"/>
      <sheetName val="Atalgojumi(G)"/>
      <sheetName val="Iegādes(G)"/>
      <sheetName val="Kaprem_Investicijas(G)"/>
      <sheetName val="Projekti (G)"/>
    </sheetNames>
    <sheetDataSet>
      <sheetData sheetId="0" refreshError="1"/>
      <sheetData sheetId="1" refreshError="1"/>
      <sheetData sheetId="2" refreshError="1"/>
      <sheetData sheetId="3"/>
      <sheetData sheetId="4"/>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B30"/>
  <sheetViews>
    <sheetView tabSelected="1" zoomScale="85" zoomScaleNormal="85" workbookViewId="0">
      <selection activeCell="K23" sqref="K23"/>
    </sheetView>
  </sheetViews>
  <sheetFormatPr defaultRowHeight="15" x14ac:dyDescent="0.25"/>
  <cols>
    <col min="2" max="2" width="16.85546875" customWidth="1"/>
    <col min="3" max="3" width="11.140625" customWidth="1"/>
    <col min="5" max="5" width="36.5703125" customWidth="1"/>
    <col min="12" max="12" width="10.42578125" customWidth="1"/>
    <col min="25" max="25" width="10.28515625" customWidth="1"/>
    <col min="26" max="26" width="11" customWidth="1"/>
    <col min="27" max="27" width="2.5703125" customWidth="1"/>
    <col min="28" max="28" width="10.42578125" bestFit="1" customWidth="1"/>
  </cols>
  <sheetData>
    <row r="2" spans="1:28" ht="64.5" customHeight="1" thickBot="1" x14ac:dyDescent="0.3">
      <c r="A2" s="123" t="s">
        <v>39</v>
      </c>
      <c r="B2" s="123"/>
      <c r="C2" s="123"/>
      <c r="D2" s="123"/>
      <c r="E2" s="123"/>
      <c r="F2" s="123"/>
      <c r="G2" s="124"/>
      <c r="H2" s="124"/>
      <c r="I2" s="124"/>
      <c r="J2" s="124"/>
      <c r="K2" s="124"/>
      <c r="L2" s="124"/>
      <c r="M2" s="124"/>
      <c r="N2" s="124"/>
      <c r="O2" s="124"/>
      <c r="P2" s="124"/>
      <c r="Q2" s="124"/>
      <c r="R2" s="124"/>
      <c r="S2" s="124"/>
      <c r="T2" s="124"/>
      <c r="U2" s="124"/>
      <c r="V2" s="124"/>
      <c r="W2" s="124"/>
      <c r="X2" s="124"/>
      <c r="Y2" s="124"/>
      <c r="Z2" s="1"/>
    </row>
    <row r="3" spans="1:28" ht="15.75" thickBot="1" x14ac:dyDescent="0.3">
      <c r="A3" s="125" t="s">
        <v>0</v>
      </c>
      <c r="B3" s="126"/>
      <c r="C3" s="126"/>
      <c r="D3" s="126"/>
      <c r="E3" s="127"/>
      <c r="F3" s="128" t="s">
        <v>1</v>
      </c>
      <c r="G3" s="2" t="s">
        <v>2</v>
      </c>
      <c r="H3" s="3"/>
      <c r="I3" s="3" t="s">
        <v>3</v>
      </c>
      <c r="J3" s="3"/>
      <c r="K3" s="3" t="s">
        <v>4</v>
      </c>
      <c r="L3" s="3"/>
      <c r="M3" s="3" t="s">
        <v>5</v>
      </c>
      <c r="N3" s="3"/>
      <c r="O3" s="3" t="s">
        <v>6</v>
      </c>
      <c r="P3" s="3"/>
      <c r="Q3" s="3" t="s">
        <v>7</v>
      </c>
      <c r="R3" s="3"/>
      <c r="S3" s="3" t="s">
        <v>8</v>
      </c>
      <c r="T3" s="3"/>
      <c r="U3" s="3" t="s">
        <v>9</v>
      </c>
      <c r="V3" s="4"/>
      <c r="W3" s="3" t="s">
        <v>38</v>
      </c>
      <c r="X3" s="4"/>
      <c r="Y3" s="131" t="s">
        <v>10</v>
      </c>
      <c r="Z3" s="114" t="s">
        <v>11</v>
      </c>
    </row>
    <row r="4" spans="1:28" ht="15.75" thickBot="1" x14ac:dyDescent="0.3">
      <c r="A4" s="117" t="s">
        <v>12</v>
      </c>
      <c r="B4" s="118"/>
      <c r="C4" s="118"/>
      <c r="D4" s="119"/>
      <c r="E4" s="114" t="s">
        <v>13</v>
      </c>
      <c r="F4" s="129"/>
      <c r="G4" s="5"/>
      <c r="H4" s="5"/>
      <c r="I4" s="5"/>
      <c r="J4" s="5"/>
      <c r="K4" s="5"/>
      <c r="L4" s="5"/>
      <c r="M4" s="5"/>
      <c r="N4" s="5"/>
      <c r="O4" s="5"/>
      <c r="P4" s="5"/>
      <c r="Q4" s="5"/>
      <c r="R4" s="5"/>
      <c r="S4" s="5"/>
      <c r="T4" s="5"/>
      <c r="U4" s="5"/>
      <c r="V4" s="5"/>
      <c r="W4" s="5"/>
      <c r="X4" s="5"/>
      <c r="Y4" s="132"/>
      <c r="Z4" s="115"/>
    </row>
    <row r="5" spans="1:28" ht="15.75" thickBot="1" x14ac:dyDescent="0.3">
      <c r="A5" s="120"/>
      <c r="B5" s="121"/>
      <c r="C5" s="121"/>
      <c r="D5" s="122"/>
      <c r="E5" s="116"/>
      <c r="F5" s="130"/>
      <c r="G5" s="6">
        <v>1</v>
      </c>
      <c r="H5" s="7"/>
      <c r="I5" s="8">
        <v>2</v>
      </c>
      <c r="J5" s="7"/>
      <c r="K5" s="9">
        <v>3</v>
      </c>
      <c r="L5" s="7"/>
      <c r="M5" s="9">
        <v>4</v>
      </c>
      <c r="N5" s="7"/>
      <c r="O5" s="9">
        <v>5</v>
      </c>
      <c r="P5" s="9"/>
      <c r="Q5" s="9">
        <v>6</v>
      </c>
      <c r="R5" s="9"/>
      <c r="S5" s="9">
        <v>7</v>
      </c>
      <c r="T5" s="9"/>
      <c r="U5" s="9">
        <v>8</v>
      </c>
      <c r="V5" s="9"/>
      <c r="W5" s="9">
        <v>9</v>
      </c>
      <c r="X5" s="9"/>
      <c r="Y5" s="133"/>
      <c r="Z5" s="116"/>
    </row>
    <row r="6" spans="1:28" ht="15.75" thickBot="1" x14ac:dyDescent="0.3">
      <c r="A6" s="10"/>
      <c r="B6" s="125" t="s">
        <v>14</v>
      </c>
      <c r="C6" s="126"/>
      <c r="D6" s="126"/>
      <c r="E6" s="126"/>
      <c r="F6" s="11"/>
      <c r="G6" s="12">
        <v>20</v>
      </c>
      <c r="H6" s="13"/>
      <c r="I6" s="12">
        <v>21</v>
      </c>
      <c r="J6" s="13"/>
      <c r="K6" s="12">
        <v>21</v>
      </c>
      <c r="L6" s="13"/>
      <c r="M6" s="12">
        <v>22</v>
      </c>
      <c r="N6" s="13"/>
      <c r="O6" s="12">
        <v>23</v>
      </c>
      <c r="P6" s="12"/>
      <c r="Q6" s="12">
        <v>20</v>
      </c>
      <c r="R6" s="12"/>
      <c r="S6" s="12">
        <v>23</v>
      </c>
      <c r="T6" s="12"/>
      <c r="U6" s="12">
        <v>21</v>
      </c>
      <c r="V6" s="12"/>
      <c r="W6" s="12">
        <v>17</v>
      </c>
      <c r="X6" s="12"/>
      <c r="Y6" s="14"/>
      <c r="Z6" s="15"/>
    </row>
    <row r="7" spans="1:28" x14ac:dyDescent="0.25">
      <c r="A7" s="16"/>
      <c r="B7" s="134" t="s">
        <v>15</v>
      </c>
      <c r="C7" s="135"/>
      <c r="D7" s="135"/>
      <c r="E7" s="136"/>
      <c r="F7" s="17"/>
      <c r="G7" s="18"/>
      <c r="H7" s="19">
        <f>F7*G7</f>
        <v>0</v>
      </c>
      <c r="I7" s="18"/>
      <c r="J7" s="19">
        <f>F7*I7</f>
        <v>0</v>
      </c>
      <c r="K7" s="20"/>
      <c r="L7" s="21">
        <f>F7*K7</f>
        <v>0</v>
      </c>
      <c r="M7" s="20"/>
      <c r="N7" s="21">
        <f>F7*M7</f>
        <v>0</v>
      </c>
      <c r="O7" s="20"/>
      <c r="P7" s="21">
        <f>F7*O7</f>
        <v>0</v>
      </c>
      <c r="Q7" s="20"/>
      <c r="R7" s="21">
        <f>F7*Q7</f>
        <v>0</v>
      </c>
      <c r="S7" s="20"/>
      <c r="T7" s="19">
        <f>F7*S7</f>
        <v>0</v>
      </c>
      <c r="U7" s="18"/>
      <c r="V7" s="19">
        <f>F7*U7</f>
        <v>0</v>
      </c>
      <c r="W7" s="18"/>
      <c r="X7" s="19">
        <f>F7*W7</f>
        <v>0</v>
      </c>
      <c r="Y7" s="112">
        <f>G7+I7+K7+M7+O7+Q7+S7+U7+W7</f>
        <v>0</v>
      </c>
      <c r="Z7" s="112">
        <f>H7+J7+L7+N7+P7+R7+T7+V7+X7</f>
        <v>0</v>
      </c>
      <c r="AB7" s="22"/>
    </row>
    <row r="8" spans="1:28" x14ac:dyDescent="0.25">
      <c r="A8" s="23"/>
      <c r="B8" s="137" t="s">
        <v>16</v>
      </c>
      <c r="C8" s="138"/>
      <c r="D8" s="138"/>
      <c r="E8" s="139"/>
      <c r="F8" s="24"/>
      <c r="G8" s="25"/>
      <c r="H8" s="19">
        <f>F8*G8</f>
        <v>0</v>
      </c>
      <c r="I8" s="25"/>
      <c r="J8" s="19">
        <f>F8*I8</f>
        <v>0</v>
      </c>
      <c r="K8" s="26"/>
      <c r="L8" s="21">
        <f>F8*K8</f>
        <v>0</v>
      </c>
      <c r="M8" s="26"/>
      <c r="N8" s="21">
        <f>F8*M8</f>
        <v>0</v>
      </c>
      <c r="O8" s="26"/>
      <c r="P8" s="21">
        <f>F8*O8</f>
        <v>0</v>
      </c>
      <c r="Q8" s="26"/>
      <c r="R8" s="21">
        <f>F8*Q8</f>
        <v>0</v>
      </c>
      <c r="S8" s="26"/>
      <c r="T8" s="19">
        <f>F8*S8</f>
        <v>0</v>
      </c>
      <c r="U8" s="25"/>
      <c r="V8" s="19">
        <f>F8*U8</f>
        <v>0</v>
      </c>
      <c r="W8" s="25"/>
      <c r="X8" s="19">
        <f t="shared" ref="X8:X10" si="0">F8*W8</f>
        <v>0</v>
      </c>
      <c r="Y8" s="27">
        <f>G8+I8+K8+M8+O8+Q8+S8+U8+W8</f>
        <v>0</v>
      </c>
      <c r="Z8" s="27">
        <f t="shared" ref="Z8:Z10" si="1">H8+J8+L8+N8+P8+R8+T8+V8+X8</f>
        <v>0</v>
      </c>
      <c r="AB8" s="22"/>
    </row>
    <row r="9" spans="1:28" x14ac:dyDescent="0.25">
      <c r="A9" s="23"/>
      <c r="B9" s="140" t="s">
        <v>17</v>
      </c>
      <c r="C9" s="140"/>
      <c r="D9" s="140"/>
      <c r="E9" s="137"/>
      <c r="F9" s="28"/>
      <c r="G9" s="29"/>
      <c r="H9" s="19">
        <f>F9*G9</f>
        <v>0</v>
      </c>
      <c r="I9" s="29"/>
      <c r="J9" s="19">
        <f>F9*I9</f>
        <v>0</v>
      </c>
      <c r="K9" s="29"/>
      <c r="L9" s="19">
        <f>F9*K9</f>
        <v>0</v>
      </c>
      <c r="M9" s="29"/>
      <c r="N9" s="19">
        <f>F9*M9</f>
        <v>0</v>
      </c>
      <c r="O9" s="29"/>
      <c r="P9" s="19">
        <f>F9*O9</f>
        <v>0</v>
      </c>
      <c r="Q9" s="29"/>
      <c r="R9" s="19">
        <f>F9*Q9</f>
        <v>0</v>
      </c>
      <c r="S9" s="29"/>
      <c r="T9" s="19">
        <f>F9*S9</f>
        <v>0</v>
      </c>
      <c r="U9" s="29"/>
      <c r="V9" s="19">
        <f>F9*U9</f>
        <v>0</v>
      </c>
      <c r="W9" s="29"/>
      <c r="X9" s="19">
        <f t="shared" si="0"/>
        <v>0</v>
      </c>
      <c r="Y9" s="27">
        <f>G9+I9+K9+M9+O9+Q9+S9+U9+W9</f>
        <v>0</v>
      </c>
      <c r="Z9" s="27">
        <f t="shared" si="1"/>
        <v>0</v>
      </c>
      <c r="AB9" s="22"/>
    </row>
    <row r="10" spans="1:28" x14ac:dyDescent="0.25">
      <c r="A10" s="23"/>
      <c r="B10" s="137" t="s">
        <v>18</v>
      </c>
      <c r="C10" s="138"/>
      <c r="D10" s="138"/>
      <c r="E10" s="139"/>
      <c r="F10" s="28"/>
      <c r="G10" s="30"/>
      <c r="H10" s="19">
        <f>F10*G10</f>
        <v>0</v>
      </c>
      <c r="I10" s="29"/>
      <c r="J10" s="19">
        <f>F10*I10</f>
        <v>0</v>
      </c>
      <c r="K10" s="30"/>
      <c r="L10" s="19">
        <f>F10*K10</f>
        <v>0</v>
      </c>
      <c r="M10" s="30"/>
      <c r="N10" s="19">
        <f>F10*M10</f>
        <v>0</v>
      </c>
      <c r="O10" s="30"/>
      <c r="P10" s="19">
        <f>F10*O10</f>
        <v>0</v>
      </c>
      <c r="Q10" s="30"/>
      <c r="R10" s="19">
        <f>F10*Q10</f>
        <v>0</v>
      </c>
      <c r="S10" s="30"/>
      <c r="T10" s="19">
        <f>F10*S10</f>
        <v>0</v>
      </c>
      <c r="U10" s="30"/>
      <c r="V10" s="19">
        <f>F10*U10</f>
        <v>0</v>
      </c>
      <c r="W10" s="31"/>
      <c r="X10" s="19">
        <f t="shared" si="0"/>
        <v>0</v>
      </c>
      <c r="Y10" s="113">
        <f>G10+I10+K10+M10+O10+Q10+S10+U10+W10</f>
        <v>0</v>
      </c>
      <c r="Z10" s="27">
        <f>H10+J10+L10+N10+P10+R10+T10+V10+X10</f>
        <v>0</v>
      </c>
      <c r="AB10" s="22"/>
    </row>
    <row r="11" spans="1:28" ht="23.25" customHeight="1" thickBot="1" x14ac:dyDescent="0.3">
      <c r="A11" s="32"/>
      <c r="B11" s="158" t="s">
        <v>19</v>
      </c>
      <c r="C11" s="159"/>
      <c r="D11" s="159"/>
      <c r="E11" s="159"/>
      <c r="F11" s="33"/>
      <c r="G11" s="34" t="s">
        <v>20</v>
      </c>
      <c r="H11" s="142" t="s">
        <v>21</v>
      </c>
      <c r="I11" s="143"/>
      <c r="J11" s="143"/>
      <c r="K11" s="143"/>
      <c r="L11" s="143"/>
      <c r="M11" s="143"/>
      <c r="N11" s="143"/>
      <c r="O11" s="143"/>
      <c r="P11" s="143"/>
      <c r="Q11" s="143"/>
      <c r="R11" s="143"/>
      <c r="S11" s="143"/>
      <c r="T11" s="144"/>
      <c r="U11" s="145" t="s">
        <v>22</v>
      </c>
      <c r="V11" s="146"/>
      <c r="W11" s="146"/>
      <c r="X11" s="147"/>
      <c r="Y11" s="35"/>
      <c r="Z11" s="36"/>
    </row>
    <row r="12" spans="1:28" ht="15.75" thickBot="1" x14ac:dyDescent="0.3">
      <c r="A12" s="148"/>
      <c r="B12" s="149"/>
      <c r="C12" s="149"/>
      <c r="D12" s="149"/>
      <c r="E12" s="149"/>
      <c r="F12" s="149"/>
      <c r="G12" s="150"/>
      <c r="H12" s="150"/>
      <c r="I12" s="150"/>
      <c r="J12" s="150"/>
      <c r="K12" s="150"/>
      <c r="L12" s="150"/>
      <c r="M12" s="150"/>
      <c r="N12" s="150"/>
      <c r="O12" s="150"/>
      <c r="P12" s="150"/>
      <c r="Q12" s="150"/>
      <c r="R12" s="150"/>
      <c r="S12" s="150"/>
      <c r="T12" s="150"/>
      <c r="U12" s="150"/>
      <c r="V12" s="150"/>
      <c r="W12" s="150"/>
      <c r="X12" s="150"/>
      <c r="Y12" s="151"/>
      <c r="Z12" s="37"/>
    </row>
    <row r="13" spans="1:28" ht="15.75" thickBot="1" x14ac:dyDescent="0.3">
      <c r="A13" s="38"/>
      <c r="B13" s="152" t="s">
        <v>23</v>
      </c>
      <c r="C13" s="153"/>
      <c r="D13" s="153"/>
      <c r="E13" s="154"/>
      <c r="F13" s="39"/>
      <c r="G13" s="40">
        <f>SUM(H7:H10)</f>
        <v>0</v>
      </c>
      <c r="H13" s="40"/>
      <c r="I13" s="40">
        <f>SUM(J7:J10)</f>
        <v>0</v>
      </c>
      <c r="J13" s="40"/>
      <c r="K13" s="40">
        <f>SUM(L7:L10)</f>
        <v>0</v>
      </c>
      <c r="L13" s="40"/>
      <c r="M13" s="40">
        <f>SUM(N7:N10)</f>
        <v>0</v>
      </c>
      <c r="N13" s="40"/>
      <c r="O13" s="40">
        <f>SUM(P7:P10)</f>
        <v>0</v>
      </c>
      <c r="P13" s="41"/>
      <c r="Q13" s="42">
        <f>SUM(R7:R10)</f>
        <v>0</v>
      </c>
      <c r="R13" s="41"/>
      <c r="S13" s="42">
        <f>SUM(T7:T10)</f>
        <v>0</v>
      </c>
      <c r="T13" s="41"/>
      <c r="U13" s="42">
        <f>SUM(V7:V10)</f>
        <v>0</v>
      </c>
      <c r="V13" s="43"/>
      <c r="W13" s="42">
        <f>SUM(X7:X10)</f>
        <v>0</v>
      </c>
      <c r="X13" s="43"/>
      <c r="Y13" s="44"/>
      <c r="Z13" s="45">
        <f>SUM(G13:W13)</f>
        <v>0</v>
      </c>
      <c r="AB13" s="46"/>
    </row>
    <row r="14" spans="1:28" ht="15.75" thickBot="1" x14ac:dyDescent="0.3">
      <c r="A14" s="47"/>
      <c r="B14" s="48"/>
      <c r="C14" s="48"/>
      <c r="D14" s="48"/>
      <c r="E14" s="48"/>
      <c r="F14" s="49"/>
      <c r="G14" s="50"/>
      <c r="H14" s="51"/>
      <c r="I14" s="52"/>
      <c r="J14" s="52"/>
      <c r="K14" s="52"/>
      <c r="L14" s="52"/>
      <c r="M14" s="52"/>
      <c r="N14" s="52"/>
      <c r="O14" s="52"/>
      <c r="P14" s="52"/>
      <c r="Q14" s="52"/>
      <c r="R14" s="52"/>
      <c r="S14" s="52"/>
      <c r="T14" s="52"/>
      <c r="U14" s="52"/>
      <c r="V14" s="52"/>
      <c r="W14" s="52"/>
      <c r="X14" s="52"/>
      <c r="Y14" s="53"/>
      <c r="Z14" s="54"/>
    </row>
    <row r="15" spans="1:28" x14ac:dyDescent="0.25">
      <c r="A15" s="55"/>
      <c r="B15" s="56"/>
      <c r="C15" s="57"/>
      <c r="D15" s="57"/>
      <c r="E15" s="58" t="s">
        <v>24</v>
      </c>
      <c r="F15" s="59"/>
      <c r="G15" s="60"/>
      <c r="H15" s="61"/>
      <c r="I15" s="62">
        <f>ROUND(Z13*0.2,2)</f>
        <v>0</v>
      </c>
      <c r="J15" s="63"/>
      <c r="K15" s="63"/>
      <c r="L15" s="63"/>
      <c r="M15" s="63"/>
      <c r="N15" s="63"/>
      <c r="O15" s="63"/>
      <c r="P15" s="63"/>
      <c r="Q15" s="64">
        <f>SUM(G13:O13)</f>
        <v>0</v>
      </c>
      <c r="R15" s="63"/>
      <c r="S15" s="63"/>
      <c r="T15" s="65"/>
      <c r="U15" s="65"/>
      <c r="V15" s="65"/>
      <c r="W15" s="65"/>
      <c r="X15" s="65"/>
      <c r="Y15" s="66">
        <f>SUM(Q13:W13)</f>
        <v>0</v>
      </c>
      <c r="Z15" s="67">
        <f>SUM(J15:Y15)</f>
        <v>0</v>
      </c>
    </row>
    <row r="16" spans="1:28" x14ac:dyDescent="0.25">
      <c r="A16" s="68"/>
      <c r="B16" s="69"/>
      <c r="C16" s="70"/>
      <c r="D16" s="70"/>
      <c r="E16" s="71" t="s">
        <v>25</v>
      </c>
      <c r="F16" s="72"/>
      <c r="G16" s="73"/>
      <c r="H16" s="74"/>
      <c r="I16" s="75">
        <f>I15+I17</f>
        <v>0</v>
      </c>
      <c r="J16" s="76"/>
      <c r="K16" s="76"/>
      <c r="L16" s="76"/>
      <c r="M16" s="76"/>
      <c r="N16" s="76"/>
      <c r="O16" s="76"/>
      <c r="P16" s="76"/>
      <c r="Q16" s="75">
        <f>Q15+Q17</f>
        <v>0</v>
      </c>
      <c r="R16" s="76"/>
      <c r="S16" s="76"/>
      <c r="T16" s="76"/>
      <c r="U16" s="76"/>
      <c r="V16" s="76"/>
      <c r="W16" s="76"/>
      <c r="X16" s="76"/>
      <c r="Y16" s="77">
        <f>Y15+Y17</f>
        <v>0</v>
      </c>
      <c r="Z16" s="77">
        <f>SUM(J16:Y16)</f>
        <v>0</v>
      </c>
    </row>
    <row r="17" spans="1:27" x14ac:dyDescent="0.25">
      <c r="A17" s="68"/>
      <c r="B17" s="78"/>
      <c r="C17" s="70"/>
      <c r="D17" s="70"/>
      <c r="E17" s="71" t="s">
        <v>26</v>
      </c>
      <c r="F17" s="72"/>
      <c r="G17" s="73"/>
      <c r="H17" s="74"/>
      <c r="I17" s="75">
        <f>ROUND(I15*0.21,2)</f>
        <v>0</v>
      </c>
      <c r="J17" s="76"/>
      <c r="K17" s="76"/>
      <c r="L17" s="76"/>
      <c r="M17" s="76"/>
      <c r="N17" s="76"/>
      <c r="O17" s="76"/>
      <c r="P17" s="76"/>
      <c r="Q17" s="75">
        <f>ROUND(Q15*0.21,2)</f>
        <v>0</v>
      </c>
      <c r="R17" s="76"/>
      <c r="S17" s="76"/>
      <c r="T17" s="76"/>
      <c r="U17" s="76"/>
      <c r="V17" s="76"/>
      <c r="W17" s="76"/>
      <c r="X17" s="76"/>
      <c r="Y17" s="77">
        <f>ROUND(Y15*0.21,2)</f>
        <v>0</v>
      </c>
      <c r="Z17" s="77">
        <f>SUM(J17:Y17)</f>
        <v>0</v>
      </c>
    </row>
    <row r="18" spans="1:27" x14ac:dyDescent="0.25">
      <c r="A18" s="68"/>
      <c r="B18" s="78"/>
      <c r="C18" s="70"/>
      <c r="D18" s="70"/>
      <c r="E18" s="71" t="s">
        <v>27</v>
      </c>
      <c r="F18" s="72"/>
      <c r="G18" s="73"/>
      <c r="H18" s="74"/>
      <c r="I18" s="75"/>
      <c r="J18" s="76"/>
      <c r="K18" s="76"/>
      <c r="L18" s="76"/>
      <c r="M18" s="76"/>
      <c r="N18" s="76"/>
      <c r="O18" s="76"/>
      <c r="P18" s="76"/>
      <c r="Q18" s="75">
        <f>ROUND(-Q15*1.21*20%,2)</f>
        <v>0</v>
      </c>
      <c r="R18" s="76"/>
      <c r="S18" s="76"/>
      <c r="T18" s="76"/>
      <c r="U18" s="76"/>
      <c r="V18" s="76"/>
      <c r="W18" s="76"/>
      <c r="X18" s="76"/>
      <c r="Y18" s="77">
        <f>ROUND(-Y15*1.21*20%,2)</f>
        <v>0</v>
      </c>
      <c r="Z18" s="77">
        <f>SUM(J18:Y18)</f>
        <v>0</v>
      </c>
    </row>
    <row r="19" spans="1:27" x14ac:dyDescent="0.25">
      <c r="A19" s="68"/>
      <c r="B19" s="78"/>
      <c r="C19" s="70"/>
      <c r="D19" s="70"/>
      <c r="E19" s="71" t="s">
        <v>28</v>
      </c>
      <c r="F19" s="72"/>
      <c r="G19" s="73"/>
      <c r="H19" s="74"/>
      <c r="I19" s="75">
        <f>I16</f>
        <v>0</v>
      </c>
      <c r="J19" s="76"/>
      <c r="K19" s="76"/>
      <c r="L19" s="76"/>
      <c r="M19" s="76"/>
      <c r="N19" s="76"/>
      <c r="O19" s="76"/>
      <c r="P19" s="76"/>
      <c r="Q19" s="75">
        <f>SUM(Q16,Q18)</f>
        <v>0</v>
      </c>
      <c r="R19" s="76"/>
      <c r="S19" s="76"/>
      <c r="T19" s="76"/>
      <c r="U19" s="76"/>
      <c r="V19" s="76"/>
      <c r="W19" s="76"/>
      <c r="X19" s="76"/>
      <c r="Y19" s="77">
        <f>SUM(Y16,Y18)</f>
        <v>0</v>
      </c>
      <c r="Z19" s="79">
        <f>SUM(I19:Y19)</f>
        <v>0</v>
      </c>
      <c r="AA19" s="80"/>
    </row>
    <row r="20" spans="1:27" ht="15.75" thickBot="1" x14ac:dyDescent="0.3">
      <c r="A20" s="81"/>
      <c r="B20" s="82"/>
      <c r="C20" s="83"/>
      <c r="D20" s="83"/>
      <c r="E20" s="84" t="s">
        <v>29</v>
      </c>
      <c r="F20" s="85"/>
      <c r="G20" s="86"/>
      <c r="H20" s="87"/>
      <c r="I20" s="88">
        <f>I19</f>
        <v>0</v>
      </c>
      <c r="J20" s="89"/>
      <c r="K20" s="89"/>
      <c r="L20" s="89"/>
      <c r="M20" s="89"/>
      <c r="N20" s="89"/>
      <c r="O20" s="89"/>
      <c r="P20" s="89"/>
      <c r="Q20" s="88">
        <f>SUM(I19+Q19)</f>
        <v>0</v>
      </c>
      <c r="R20" s="89"/>
      <c r="S20" s="90"/>
      <c r="T20" s="90"/>
      <c r="U20" s="90"/>
      <c r="V20" s="90"/>
      <c r="W20" s="90"/>
      <c r="X20" s="90"/>
      <c r="Y20" s="91">
        <f>SUM(I19+Q19+Y19)</f>
        <v>0</v>
      </c>
      <c r="Z20" s="77"/>
    </row>
    <row r="21" spans="1:27" ht="15.75" thickBot="1" x14ac:dyDescent="0.3">
      <c r="A21" s="92"/>
      <c r="B21" s="93"/>
      <c r="C21" s="94"/>
      <c r="D21" s="94"/>
      <c r="E21" s="95"/>
      <c r="F21" s="96"/>
      <c r="G21" s="50"/>
      <c r="H21" s="97"/>
      <c r="I21" s="97"/>
      <c r="J21" s="97"/>
      <c r="K21" s="97"/>
      <c r="L21" s="97"/>
      <c r="M21" s="97"/>
      <c r="N21" s="97"/>
      <c r="O21" s="97"/>
      <c r="P21" s="97"/>
      <c r="Q21" s="97"/>
      <c r="R21" s="97"/>
      <c r="S21" s="97"/>
      <c r="T21" s="97"/>
      <c r="U21" s="97"/>
      <c r="V21" s="97"/>
      <c r="W21" s="97"/>
      <c r="X21" s="97"/>
      <c r="Y21" s="98"/>
      <c r="Z21" s="99"/>
    </row>
    <row r="22" spans="1:27" ht="99" thickBot="1" x14ac:dyDescent="0.3">
      <c r="A22" s="100"/>
      <c r="B22" s="155" t="s">
        <v>30</v>
      </c>
      <c r="C22" s="156"/>
      <c r="D22" s="156"/>
      <c r="E22" s="157"/>
      <c r="F22" s="101"/>
      <c r="G22" s="102"/>
      <c r="H22" s="102"/>
      <c r="I22" s="103" t="s">
        <v>31</v>
      </c>
      <c r="J22" s="102"/>
      <c r="K22" s="104"/>
      <c r="L22" s="105"/>
      <c r="M22" s="105"/>
      <c r="N22" s="105"/>
      <c r="O22" s="106"/>
      <c r="P22" s="106"/>
      <c r="Q22" s="103" t="s">
        <v>32</v>
      </c>
      <c r="R22" s="107"/>
      <c r="S22" s="106"/>
      <c r="T22" s="106"/>
      <c r="U22" s="106"/>
      <c r="V22" s="106"/>
      <c r="W22" s="106"/>
      <c r="X22" s="106"/>
      <c r="Y22" s="108" t="s">
        <v>33</v>
      </c>
      <c r="Z22" s="109"/>
    </row>
    <row r="23" spans="1:27" x14ac:dyDescent="0.25">
      <c r="A23" s="50"/>
      <c r="B23" s="110"/>
      <c r="C23" s="50"/>
      <c r="D23" s="50"/>
      <c r="E23" s="50"/>
      <c r="F23" s="50"/>
      <c r="G23" s="50"/>
      <c r="H23" s="50"/>
      <c r="I23" s="50"/>
      <c r="J23" s="50"/>
      <c r="K23" s="50"/>
      <c r="L23" s="50"/>
      <c r="M23" s="50"/>
      <c r="N23" s="50"/>
      <c r="O23" s="50"/>
      <c r="P23" s="50"/>
      <c r="Q23" s="50"/>
      <c r="R23" s="50"/>
      <c r="S23" s="50"/>
      <c r="T23" s="50"/>
      <c r="U23" s="50"/>
      <c r="V23" s="50"/>
      <c r="W23" s="50"/>
      <c r="X23" s="50"/>
      <c r="Y23" s="50"/>
      <c r="Z23" s="50"/>
    </row>
    <row r="24" spans="1:27" ht="27.75" customHeight="1" x14ac:dyDescent="0.25">
      <c r="A24" s="50"/>
      <c r="B24" s="50"/>
      <c r="C24" s="50"/>
      <c r="D24" s="50"/>
      <c r="E24" s="111" t="s">
        <v>34</v>
      </c>
      <c r="F24" s="50"/>
      <c r="G24" s="50"/>
    </row>
    <row r="25" spans="1:27" x14ac:dyDescent="0.25">
      <c r="A25" s="50"/>
      <c r="B25" s="50"/>
      <c r="C25" s="50"/>
      <c r="D25" s="50"/>
      <c r="E25" s="111" t="s">
        <v>35</v>
      </c>
      <c r="F25" s="50"/>
      <c r="G25" s="50"/>
    </row>
    <row r="26" spans="1:27" x14ac:dyDescent="0.25">
      <c r="A26" s="50"/>
      <c r="B26" s="50"/>
      <c r="C26" s="50"/>
      <c r="D26" s="50"/>
      <c r="E26" s="111" t="s">
        <v>36</v>
      </c>
      <c r="F26" s="50"/>
      <c r="G26" s="50"/>
    </row>
    <row r="30" spans="1:27" ht="82.5" customHeight="1" x14ac:dyDescent="0.25">
      <c r="B30" s="141" t="s">
        <v>37</v>
      </c>
      <c r="C30" s="141"/>
      <c r="D30" s="141"/>
      <c r="E30" s="141"/>
      <c r="F30" s="141"/>
      <c r="G30" s="141"/>
      <c r="H30" s="141"/>
      <c r="I30" s="141"/>
      <c r="J30" s="141"/>
    </row>
  </sheetData>
  <mergeCells count="20">
    <mergeCell ref="B30:J30"/>
    <mergeCell ref="H11:T11"/>
    <mergeCell ref="U11:X11"/>
    <mergeCell ref="A12:Y12"/>
    <mergeCell ref="B13:E13"/>
    <mergeCell ref="B22:E22"/>
    <mergeCell ref="B11:E11"/>
    <mergeCell ref="B6:E6"/>
    <mergeCell ref="B7:E7"/>
    <mergeCell ref="B8:E8"/>
    <mergeCell ref="B9:E9"/>
    <mergeCell ref="B10:E10"/>
    <mergeCell ref="Z3:Z5"/>
    <mergeCell ref="A4:D5"/>
    <mergeCell ref="E4:E5"/>
    <mergeCell ref="A2:F2"/>
    <mergeCell ref="G2:Y2"/>
    <mergeCell ref="A3:E3"/>
    <mergeCell ref="F3:F5"/>
    <mergeCell ref="Y3:Y5"/>
  </mergeCells>
  <pageMargins left="0.81" right="0.34" top="0.74803149606299213" bottom="0.74803149606299213" header="0.31496062992125984" footer="0.31496062992125984"/>
  <pageSetup paperSize="8" scale="65" orientation="landscape"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1_pielikums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2017-12-12T06:59:46Z</dcterms:created>
  <dcterms:modified xsi:type="dcterms:W3CDTF">2017-12-12T09:43:06Z</dcterms:modified>
</cp:coreProperties>
</file>